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495" yWindow="615" windowWidth="12045" windowHeight="11415"/>
  </bookViews>
  <sheets>
    <sheet name="РЕЕСТР КР Корп 13  АУДИТОРИИ" sheetId="20" r:id="rId1"/>
    <sheet name="РЕЕСТР КР Корп 13 ауд  от 16)" sheetId="19" r:id="rId2"/>
    <sheet name="РЕЕСТР КР Корп 13 аудит" sheetId="17" r:id="rId3"/>
  </sheets>
  <calcPr calcId="162913"/>
</workbook>
</file>

<file path=xl/calcChain.xml><?xml version="1.0" encoding="utf-8"?>
<calcChain xmlns="http://schemas.openxmlformats.org/spreadsheetml/2006/main">
  <c r="C76" i="20" l="1"/>
  <c r="C71" i="20"/>
  <c r="C66" i="20"/>
  <c r="C61" i="20"/>
  <c r="C56" i="20"/>
  <c r="C51" i="20"/>
  <c r="C46" i="20"/>
  <c r="C41" i="20"/>
  <c r="C36" i="20"/>
  <c r="C31" i="20"/>
  <c r="C26" i="20"/>
  <c r="C21" i="20"/>
  <c r="C16" i="20"/>
  <c r="C11" i="20"/>
  <c r="C78" i="20" s="1"/>
  <c r="C8" i="20"/>
  <c r="C79" i="20" l="1"/>
  <c r="C82" i="19"/>
  <c r="C76" i="19"/>
  <c r="C71" i="19"/>
  <c r="C66" i="19"/>
  <c r="C61" i="19"/>
  <c r="C56" i="19"/>
  <c r="C51" i="19"/>
  <c r="C46" i="19"/>
  <c r="C41" i="19"/>
  <c r="C36" i="19"/>
  <c r="C31" i="19"/>
  <c r="C26" i="19"/>
  <c r="C21" i="19"/>
  <c r="C16" i="19"/>
  <c r="C11" i="19"/>
  <c r="C8" i="19"/>
  <c r="C84" i="19" l="1"/>
  <c r="C85" i="19" s="1"/>
  <c r="C82" i="17"/>
  <c r="C76" i="17"/>
  <c r="C71" i="17"/>
  <c r="C66" i="17"/>
  <c r="C61" i="17" l="1"/>
  <c r="C56" i="17"/>
  <c r="C51" i="17" l="1"/>
  <c r="C46" i="17"/>
  <c r="C41" i="17"/>
  <c r="C36" i="17"/>
  <c r="C31" i="17"/>
  <c r="C26" i="17"/>
  <c r="C21" i="17"/>
  <c r="C16" i="17"/>
  <c r="C11" i="17" l="1"/>
  <c r="C8" i="17"/>
  <c r="C84" i="17" l="1"/>
  <c r="C85" i="17" s="1"/>
</calcChain>
</file>

<file path=xl/sharedStrings.xml><?xml version="1.0" encoding="utf-8"?>
<sst xmlns="http://schemas.openxmlformats.org/spreadsheetml/2006/main" count="256" uniqueCount="92">
  <si>
    <t>№ п/п</t>
  </si>
  <si>
    <t xml:space="preserve">Наименование </t>
  </si>
  <si>
    <t>в т. ч. НДС</t>
  </si>
  <si>
    <t xml:space="preserve">ВСЕГО </t>
  </si>
  <si>
    <t>Зам. нач. ОМТРиТКР</t>
  </si>
  <si>
    <t xml:space="preserve">РЕЕСТР СТОИМОСТИ </t>
  </si>
  <si>
    <t xml:space="preserve">текущ. цены,  руб. с НДС </t>
  </si>
  <si>
    <t>Капитальный ремонт аудиторного фонда юридического института в корпусе №13 10 НИУ "БелГУ" по адресу: г. Белгород, ул. Победы, 85</t>
  </si>
  <si>
    <t>Аудитория 1-5</t>
  </si>
  <si>
    <t>ИТОГО по 1-5:</t>
  </si>
  <si>
    <t>Аудитория 1-12</t>
  </si>
  <si>
    <t xml:space="preserve">ЛСР № 02-01-01(1) Общестроительные  работы </t>
  </si>
  <si>
    <t>ЛСР № 02-01-02 (1)Сантехнические  работы, Отопление</t>
  </si>
  <si>
    <t>ЛСР № 02-01-03 (1) Электромонтажные  работы</t>
  </si>
  <si>
    <t xml:space="preserve">ЛСР № 02-01-01(2) Общестроительные  работы </t>
  </si>
  <si>
    <t>Аудитория 3-13</t>
  </si>
  <si>
    <t xml:space="preserve">ЛСР № 02-01-01(3) Общестроительные  работы </t>
  </si>
  <si>
    <t>ЛСР № 02-01-02 (3)Сантехнические  работы, Отопление</t>
  </si>
  <si>
    <t>ЛСР № 02-01-03 (3) Электромонтажные  работы</t>
  </si>
  <si>
    <t>ИТОГО по 1-12</t>
  </si>
  <si>
    <t>Аудитория 3-15</t>
  </si>
  <si>
    <t xml:space="preserve">ЛСР № 02-01-01(4) Общестроительные  работы </t>
  </si>
  <si>
    <t>ЛСР № 02-01-02 (4)Сантехнические  работы, Отопление</t>
  </si>
  <si>
    <t>ЛСР № 02-01-03 (4) Электромонтажные  работы</t>
  </si>
  <si>
    <t>Аудитория 3-20</t>
  </si>
  <si>
    <t xml:space="preserve">ЛСР № 02-01-01(5) Общестроительные  работы </t>
  </si>
  <si>
    <t>ЛСР № 02-01-02 (5)Сантехнические  работы, Отопление</t>
  </si>
  <si>
    <t>ЛСР № 02-01-03 (5) Электромонтажные  работы</t>
  </si>
  <si>
    <t>ИТОГО по 3-20</t>
  </si>
  <si>
    <t>ИТОГО по 3-15</t>
  </si>
  <si>
    <t>ИТОГО по 3-13</t>
  </si>
  <si>
    <t>Аудитория 3-21</t>
  </si>
  <si>
    <t>ИТОГО по 3-21</t>
  </si>
  <si>
    <t xml:space="preserve">ЛСР № 02-01-01(6) Общестроительные  работы </t>
  </si>
  <si>
    <t>ЛСР № 02-01-02 (6)Сантехнические  работы, Отопление</t>
  </si>
  <si>
    <t>ЛСР № 02-01-03 (6) Электромонтажные  работы</t>
  </si>
  <si>
    <t>Аудитория 3-23</t>
  </si>
  <si>
    <t>ИТОГО по 3-23</t>
  </si>
  <si>
    <t xml:space="preserve">ЛСР № 02-01-01(7) Общестроительные  работы </t>
  </si>
  <si>
    <t>ЛСР № 02-01-02 (7)Сантехнические  работы, Отопление</t>
  </si>
  <si>
    <t>ЛСР № 02-01-03 (7) Электромонтажные  работы</t>
  </si>
  <si>
    <t>Аудитория 3-24, 3-26</t>
  </si>
  <si>
    <t>ИТОГО по 3-24, 3-26</t>
  </si>
  <si>
    <t xml:space="preserve">ЛСР № 02-01-01(8) Общестроительные  работы </t>
  </si>
  <si>
    <t>ЛСР № 02-01-02 (8)Сантехнические  работы, Отопление</t>
  </si>
  <si>
    <t>ЛСР № 02-01-03 (8) Электромонтажные  работы</t>
  </si>
  <si>
    <t>Аудитория 4-8а</t>
  </si>
  <si>
    <t>ИТОГО по 4-8а</t>
  </si>
  <si>
    <t xml:space="preserve">ЛСР № 02-01-01(9) Общестроительные  работы </t>
  </si>
  <si>
    <t>ЛСР № 02-01-02 (9)Сантехнические  работы, Отопление</t>
  </si>
  <si>
    <t>ЛСР № 02-01-03 (9) Электромонтажные  работы</t>
  </si>
  <si>
    <t>Аудитория 4-10,4-12</t>
  </si>
  <si>
    <t>ИТОГО по 4-10, 4-12</t>
  </si>
  <si>
    <t xml:space="preserve">ЛСР № 02-01-01(10) Общестроительные  работы </t>
  </si>
  <si>
    <t>ЛСР № 02-01-02 (10)Сантехнические  работы, Отопление</t>
  </si>
  <si>
    <t>ЛСР № 02-01-03 (10) Электромонтажные  работы</t>
  </si>
  <si>
    <t>Аудитория 4-14</t>
  </si>
  <si>
    <t xml:space="preserve">ЛСР № 02-01-01(11) Общестроительные  работы </t>
  </si>
  <si>
    <t>ЛСР № 02-01-02 (11)Сантехнические  работы, Отопление</t>
  </si>
  <si>
    <t>ЛСР № 02-01-03 (11) Электромонтажные  работы</t>
  </si>
  <si>
    <t>ИТОГО по 4-14</t>
  </si>
  <si>
    <t>Аудитория 4-15</t>
  </si>
  <si>
    <t xml:space="preserve">ЛСР № 02-01-01(12) Общестроительные  работы </t>
  </si>
  <si>
    <t>ЛСР № 02-01-02 (12)Сантехнические  работы, Отопление</t>
  </si>
  <si>
    <t>ЛСР № 02-01-03 (12) Электромонтажные  работы</t>
  </si>
  <si>
    <t>ИТОГО по 4-15</t>
  </si>
  <si>
    <t>Аудитория 4-16</t>
  </si>
  <si>
    <t>ИТОГО по 4-16</t>
  </si>
  <si>
    <t xml:space="preserve">ЛСР № 02-01-01(13) Общестроительные  работы </t>
  </si>
  <si>
    <t>ЛСР № 02-01-02 (13)Сантехнические  работы, Отопление</t>
  </si>
  <si>
    <t>ЛСР № 02-01-03 (13) Электромонтажные  работы</t>
  </si>
  <si>
    <t>Аудитория 4-22, 4-24</t>
  </si>
  <si>
    <t>ИТОГО по 4-22,4-24</t>
  </si>
  <si>
    <t xml:space="preserve">ЛСР № 02-01-01(14) Общестроительные  работы </t>
  </si>
  <si>
    <t>ЛСР № 02-01-02 (14)Сантехнические  работы, Отопление</t>
  </si>
  <si>
    <t>ЛСР № 02-01-03 (14) Электромонтажные  работы</t>
  </si>
  <si>
    <t>Аудитория 4-28</t>
  </si>
  <si>
    <t>ИТОГО по 4-28</t>
  </si>
  <si>
    <t xml:space="preserve">ЛСР № 02-01-01(15) Общестроительные  работы </t>
  </si>
  <si>
    <t>ЛСР № 02-01-02 (15)Сантехнические  работы, Отопление</t>
  </si>
  <si>
    <t>ЛСР № 02-01-03 (15) Электромонтажные  работы</t>
  </si>
  <si>
    <t xml:space="preserve">Коридоры </t>
  </si>
  <si>
    <t>ИТОГО: Коридоры</t>
  </si>
  <si>
    <t>ЛСР № 02-01-01(16) Общестроительные  работы  3-й эт</t>
  </si>
  <si>
    <t>ЛСР № 02-01-02(16) Общестроительные  работы 4-й эт</t>
  </si>
  <si>
    <t>ЛСР № 02-01-02 (16) Электромонтажные  работы</t>
  </si>
  <si>
    <t>ЛСР № 02-01-03 (16) АПС</t>
  </si>
  <si>
    <t>РЕЕСТР СТОИМОСТИ  от 16.12.2022</t>
  </si>
  <si>
    <t xml:space="preserve">Составил:                                </t>
  </si>
  <si>
    <t xml:space="preserve">Составил:                               </t>
  </si>
  <si>
    <t xml:space="preserve">Капитальный ремонт аудиторного фонда юридического института в корпусе №13  НИУ "БелГУ" по адресу: г. Белгород, ул. Победы, 85" </t>
  </si>
  <si>
    <t xml:space="preserve">РЕЕСТР СТОИМОСТИ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</si>
</sst>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Arial Cyr"/>
      <charset val="204"/>
    </font>
    <font>
      <b/>
      <sz val="9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35">
    <xf numFmtId="0" fontId="0" fillId="0" borderId="0" xfId="0"/>
    <xf numFmtId="0" fontId="3" fillId="0" borderId="0" xfId="0" applyFont="1" applyFill="1"/>
    <xf numFmtId="0" fontId="2" fillId="0" borderId="1" xfId="0" applyFont="1" applyFill="1" applyBorder="1" applyAlignment="1">
      <alignment horizontal="left" wrapText="1"/>
    </xf>
    <xf numFmtId="0" fontId="6" fillId="0" borderId="0" xfId="0" applyFont="1" applyFill="1"/>
    <xf numFmtId="4" fontId="6" fillId="0" borderId="0" xfId="0" applyNumberFormat="1" applyFont="1" applyFill="1"/>
    <xf numFmtId="4" fontId="3" fillId="0" borderId="0" xfId="0" applyNumberFormat="1" applyFont="1" applyFill="1"/>
    <xf numFmtId="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7" fillId="0" borderId="0" xfId="0" applyFont="1" applyFill="1" applyBorder="1"/>
    <xf numFmtId="0" fontId="8" fillId="0" borderId="0" xfId="0" applyFont="1" applyFill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5" fillId="2" borderId="1" xfId="0" applyFont="1" applyFill="1" applyBorder="1" applyAlignment="1">
      <alignment wrapText="1"/>
    </xf>
    <xf numFmtId="4" fontId="5" fillId="2" borderId="1" xfId="0" applyNumberFormat="1" applyFont="1" applyFill="1" applyBorder="1" applyAlignment="1">
      <alignment horizontal="center"/>
    </xf>
    <xf numFmtId="4" fontId="5" fillId="4" borderId="1" xfId="0" applyNumberFormat="1" applyFont="1" applyFill="1" applyBorder="1" applyAlignment="1">
      <alignment horizontal="center"/>
    </xf>
    <xf numFmtId="4" fontId="5" fillId="5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4" fontId="5" fillId="6" borderId="1" xfId="0" applyNumberFormat="1" applyFont="1" applyFill="1" applyBorder="1" applyAlignment="1">
      <alignment horizontal="center"/>
    </xf>
    <xf numFmtId="0" fontId="5" fillId="6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left" wrapText="1"/>
    </xf>
    <xf numFmtId="4" fontId="10" fillId="4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left" wrapText="1"/>
    </xf>
    <xf numFmtId="0" fontId="5" fillId="4" borderId="1" xfId="0" applyFont="1" applyFill="1" applyBorder="1" applyAlignment="1">
      <alignment horizontal="left" vertical="center" wrapText="1"/>
    </xf>
    <xf numFmtId="4" fontId="5" fillId="7" borderId="1" xfId="0" applyNumberFormat="1" applyFont="1" applyFill="1" applyBorder="1" applyAlignment="1">
      <alignment horizontal="center"/>
    </xf>
    <xf numFmtId="4" fontId="11" fillId="7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Medium9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tabSelected="1" showWhiteSpace="0" view="pageBreakPreview" topLeftCell="A61" zoomScale="120" zoomScaleNormal="90" zoomScaleSheetLayoutView="120" workbookViewId="0">
      <selection activeCell="A80" sqref="A80:XFD83"/>
    </sheetView>
  </sheetViews>
  <sheetFormatPr defaultColWidth="9.140625" defaultRowHeight="15" x14ac:dyDescent="0.25"/>
  <cols>
    <col min="1" max="1" width="8.7109375" style="1" customWidth="1"/>
    <col min="2" max="2" width="42.28515625" style="1" customWidth="1"/>
    <col min="3" max="3" width="23.85546875" style="1" customWidth="1"/>
    <col min="4" max="4" width="11.42578125" style="1" bestFit="1" customWidth="1"/>
    <col min="5" max="16384" width="9.140625" style="1"/>
  </cols>
  <sheetData>
    <row r="1" spans="1:3" x14ac:dyDescent="0.25">
      <c r="A1" s="30" t="s">
        <v>91</v>
      </c>
      <c r="B1" s="30"/>
      <c r="C1" s="30"/>
    </row>
    <row r="2" spans="1:3" ht="30.75" customHeight="1" x14ac:dyDescent="0.25">
      <c r="A2" s="31" t="s">
        <v>90</v>
      </c>
      <c r="B2" s="32"/>
      <c r="C2" s="33"/>
    </row>
    <row r="3" spans="1:3" ht="19.5" customHeight="1" x14ac:dyDescent="0.25">
      <c r="A3" s="11" t="s">
        <v>0</v>
      </c>
      <c r="B3" s="11" t="s">
        <v>1</v>
      </c>
      <c r="C3" s="12" t="s">
        <v>6</v>
      </c>
    </row>
    <row r="4" spans="1:3" ht="13.9" customHeight="1" x14ac:dyDescent="0.25">
      <c r="A4" s="18">
        <v>1</v>
      </c>
      <c r="B4" s="23" t="s">
        <v>8</v>
      </c>
      <c r="C4" s="18"/>
    </row>
    <row r="5" spans="1:3" x14ac:dyDescent="0.25">
      <c r="A5" s="20"/>
      <c r="B5" s="2" t="s">
        <v>11</v>
      </c>
      <c r="C5" s="15">
        <v>159541.20000000001</v>
      </c>
    </row>
    <row r="6" spans="1:3" x14ac:dyDescent="0.25">
      <c r="A6" s="20"/>
      <c r="B6" s="2" t="s">
        <v>12</v>
      </c>
      <c r="C6" s="15">
        <v>53611.199999999997</v>
      </c>
    </row>
    <row r="7" spans="1:3" x14ac:dyDescent="0.25">
      <c r="A7" s="20"/>
      <c r="B7" s="2" t="s">
        <v>13</v>
      </c>
      <c r="C7" s="15">
        <v>814210.8</v>
      </c>
    </row>
    <row r="8" spans="1:3" x14ac:dyDescent="0.25">
      <c r="A8" s="21"/>
      <c r="B8" s="19" t="s">
        <v>9</v>
      </c>
      <c r="C8" s="28">
        <f>SUM(C5:C7)</f>
        <v>1027363.2000000001</v>
      </c>
    </row>
    <row r="9" spans="1:3" x14ac:dyDescent="0.25">
      <c r="A9" s="21">
        <v>2</v>
      </c>
      <c r="B9" s="23" t="s">
        <v>10</v>
      </c>
      <c r="C9" s="16"/>
    </row>
    <row r="10" spans="1:3" x14ac:dyDescent="0.25">
      <c r="A10" s="20"/>
      <c r="B10" s="2" t="s">
        <v>14</v>
      </c>
      <c r="C10" s="15">
        <v>61308</v>
      </c>
    </row>
    <row r="11" spans="1:3" x14ac:dyDescent="0.25">
      <c r="A11" s="21"/>
      <c r="B11" s="19" t="s">
        <v>19</v>
      </c>
      <c r="C11" s="28">
        <f>SUM(C10:C10)</f>
        <v>61308</v>
      </c>
    </row>
    <row r="12" spans="1:3" x14ac:dyDescent="0.25">
      <c r="A12" s="21">
        <v>3</v>
      </c>
      <c r="B12" s="23" t="s">
        <v>15</v>
      </c>
      <c r="C12" s="16"/>
    </row>
    <row r="13" spans="1:3" x14ac:dyDescent="0.25">
      <c r="A13" s="20"/>
      <c r="B13" s="2" t="s">
        <v>16</v>
      </c>
      <c r="C13" s="15">
        <v>231092.4</v>
      </c>
    </row>
    <row r="14" spans="1:3" x14ac:dyDescent="0.25">
      <c r="A14" s="20"/>
      <c r="B14" s="2" t="s">
        <v>17</v>
      </c>
      <c r="C14" s="15">
        <v>37731.599999999999</v>
      </c>
    </row>
    <row r="15" spans="1:3" x14ac:dyDescent="0.25">
      <c r="A15" s="20"/>
      <c r="B15" s="2" t="s">
        <v>18</v>
      </c>
      <c r="C15" s="15">
        <v>138930</v>
      </c>
    </row>
    <row r="16" spans="1:3" x14ac:dyDescent="0.25">
      <c r="A16" s="21"/>
      <c r="B16" s="19" t="s">
        <v>30</v>
      </c>
      <c r="C16" s="28">
        <f>SUM(C13:C15)</f>
        <v>407754</v>
      </c>
    </row>
    <row r="17" spans="1:3" x14ac:dyDescent="0.25">
      <c r="A17" s="21">
        <v>4</v>
      </c>
      <c r="B17" s="23" t="s">
        <v>20</v>
      </c>
      <c r="C17" s="16"/>
    </row>
    <row r="18" spans="1:3" x14ac:dyDescent="0.25">
      <c r="A18" s="20"/>
      <c r="B18" s="2" t="s">
        <v>21</v>
      </c>
      <c r="C18" s="15">
        <v>275859.59999999998</v>
      </c>
    </row>
    <row r="19" spans="1:3" x14ac:dyDescent="0.25">
      <c r="A19" s="20"/>
      <c r="B19" s="2" t="s">
        <v>22</v>
      </c>
      <c r="C19" s="15">
        <v>53532</v>
      </c>
    </row>
    <row r="20" spans="1:3" x14ac:dyDescent="0.25">
      <c r="A20" s="20"/>
      <c r="B20" s="2" t="s">
        <v>23</v>
      </c>
      <c r="C20" s="15">
        <v>270902.40000000002</v>
      </c>
    </row>
    <row r="21" spans="1:3" x14ac:dyDescent="0.25">
      <c r="A21" s="21"/>
      <c r="B21" s="24" t="s">
        <v>29</v>
      </c>
      <c r="C21" s="28">
        <f>SUM(C18:C20)</f>
        <v>600294</v>
      </c>
    </row>
    <row r="22" spans="1:3" x14ac:dyDescent="0.25">
      <c r="A22" s="21">
        <v>5</v>
      </c>
      <c r="B22" s="23" t="s">
        <v>24</v>
      </c>
      <c r="C22" s="16"/>
    </row>
    <row r="23" spans="1:3" x14ac:dyDescent="0.25">
      <c r="A23" s="20"/>
      <c r="B23" s="2" t="s">
        <v>25</v>
      </c>
      <c r="C23" s="15">
        <v>224874</v>
      </c>
    </row>
    <row r="24" spans="1:3" x14ac:dyDescent="0.25">
      <c r="A24" s="20"/>
      <c r="B24" s="2" t="s">
        <v>26</v>
      </c>
      <c r="C24" s="15">
        <v>37731.599999999999</v>
      </c>
    </row>
    <row r="25" spans="1:3" x14ac:dyDescent="0.25">
      <c r="A25" s="20"/>
      <c r="B25" s="2" t="s">
        <v>27</v>
      </c>
      <c r="C25" s="15">
        <v>93535.2</v>
      </c>
    </row>
    <row r="26" spans="1:3" x14ac:dyDescent="0.25">
      <c r="A26" s="21"/>
      <c r="B26" s="24" t="s">
        <v>28</v>
      </c>
      <c r="C26" s="28">
        <f>SUM(C23:C25)</f>
        <v>356140.79999999999</v>
      </c>
    </row>
    <row r="27" spans="1:3" x14ac:dyDescent="0.25">
      <c r="A27" s="21">
        <v>6</v>
      </c>
      <c r="B27" s="23" t="s">
        <v>31</v>
      </c>
      <c r="C27" s="16"/>
    </row>
    <row r="28" spans="1:3" x14ac:dyDescent="0.25">
      <c r="A28" s="20"/>
      <c r="B28" s="2" t="s">
        <v>33</v>
      </c>
      <c r="C28" s="15">
        <v>339667.20000000001</v>
      </c>
    </row>
    <row r="29" spans="1:3" x14ac:dyDescent="0.25">
      <c r="A29" s="20"/>
      <c r="B29" s="2" t="s">
        <v>34</v>
      </c>
      <c r="C29" s="15">
        <v>53611.199999999997</v>
      </c>
    </row>
    <row r="30" spans="1:3" x14ac:dyDescent="0.25">
      <c r="A30" s="20"/>
      <c r="B30" s="2" t="s">
        <v>35</v>
      </c>
      <c r="C30" s="15">
        <v>53050.8</v>
      </c>
    </row>
    <row r="31" spans="1:3" x14ac:dyDescent="0.25">
      <c r="A31" s="21"/>
      <c r="B31" s="24" t="s">
        <v>32</v>
      </c>
      <c r="C31" s="28">
        <f>SUM(C28:C30)</f>
        <v>446329.2</v>
      </c>
    </row>
    <row r="32" spans="1:3" x14ac:dyDescent="0.25">
      <c r="A32" s="21">
        <v>7</v>
      </c>
      <c r="B32" s="23" t="s">
        <v>36</v>
      </c>
      <c r="C32" s="16"/>
    </row>
    <row r="33" spans="1:3" x14ac:dyDescent="0.25">
      <c r="A33" s="20"/>
      <c r="B33" s="2" t="s">
        <v>38</v>
      </c>
      <c r="C33" s="15">
        <v>337231.2</v>
      </c>
    </row>
    <row r="34" spans="1:3" x14ac:dyDescent="0.25">
      <c r="A34" s="20"/>
      <c r="B34" s="2" t="s">
        <v>39</v>
      </c>
      <c r="C34" s="15">
        <v>53611.199999999997</v>
      </c>
    </row>
    <row r="35" spans="1:3" x14ac:dyDescent="0.25">
      <c r="A35" s="20"/>
      <c r="B35" s="2" t="s">
        <v>40</v>
      </c>
      <c r="C35" s="15">
        <v>55908</v>
      </c>
    </row>
    <row r="36" spans="1:3" x14ac:dyDescent="0.25">
      <c r="A36" s="21"/>
      <c r="B36" s="24" t="s">
        <v>37</v>
      </c>
      <c r="C36" s="28">
        <f>SUM(C33:C35)</f>
        <v>446750.4</v>
      </c>
    </row>
    <row r="37" spans="1:3" x14ac:dyDescent="0.25">
      <c r="A37" s="21">
        <v>8</v>
      </c>
      <c r="B37" s="23" t="s">
        <v>41</v>
      </c>
      <c r="C37" s="16"/>
    </row>
    <row r="38" spans="1:3" x14ac:dyDescent="0.25">
      <c r="A38" s="20"/>
      <c r="B38" s="2" t="s">
        <v>43</v>
      </c>
      <c r="C38" s="15">
        <v>386526</v>
      </c>
    </row>
    <row r="39" spans="1:3" x14ac:dyDescent="0.25">
      <c r="A39" s="20"/>
      <c r="B39" s="2" t="s">
        <v>44</v>
      </c>
      <c r="C39" s="15">
        <v>53532</v>
      </c>
    </row>
    <row r="40" spans="1:3" x14ac:dyDescent="0.25">
      <c r="A40" s="20"/>
      <c r="B40" s="2" t="s">
        <v>45</v>
      </c>
      <c r="C40" s="15">
        <v>141645.6</v>
      </c>
    </row>
    <row r="41" spans="1:3" x14ac:dyDescent="0.25">
      <c r="A41" s="21"/>
      <c r="B41" s="24" t="s">
        <v>42</v>
      </c>
      <c r="C41" s="28">
        <f>SUM(C38:C40)</f>
        <v>581703.6</v>
      </c>
    </row>
    <row r="42" spans="1:3" x14ac:dyDescent="0.25">
      <c r="A42" s="21">
        <v>9</v>
      </c>
      <c r="B42" s="23" t="s">
        <v>46</v>
      </c>
      <c r="C42" s="16"/>
    </row>
    <row r="43" spans="1:3" x14ac:dyDescent="0.25">
      <c r="A43" s="20"/>
      <c r="B43" s="2" t="s">
        <v>48</v>
      </c>
      <c r="C43" s="15">
        <v>193206</v>
      </c>
    </row>
    <row r="44" spans="1:3" x14ac:dyDescent="0.25">
      <c r="A44" s="20"/>
      <c r="B44" s="2" t="s">
        <v>49</v>
      </c>
      <c r="C44" s="15">
        <v>37731.599999999999</v>
      </c>
    </row>
    <row r="45" spans="1:3" x14ac:dyDescent="0.25">
      <c r="A45" s="20"/>
      <c r="B45" s="2" t="s">
        <v>50</v>
      </c>
      <c r="C45" s="15">
        <v>141645.6</v>
      </c>
    </row>
    <row r="46" spans="1:3" x14ac:dyDescent="0.25">
      <c r="A46" s="21"/>
      <c r="B46" s="24" t="s">
        <v>47</v>
      </c>
      <c r="C46" s="28">
        <f>SUM(C43:C45)</f>
        <v>372583.2</v>
      </c>
    </row>
    <row r="47" spans="1:3" x14ac:dyDescent="0.25">
      <c r="A47" s="21">
        <v>10</v>
      </c>
      <c r="B47" s="23" t="s">
        <v>51</v>
      </c>
      <c r="C47" s="16"/>
    </row>
    <row r="48" spans="1:3" x14ac:dyDescent="0.25">
      <c r="A48" s="20"/>
      <c r="B48" s="26" t="s">
        <v>53</v>
      </c>
      <c r="C48" s="16">
        <v>382081.2</v>
      </c>
    </row>
    <row r="49" spans="1:3" ht="24.75" x14ac:dyDescent="0.25">
      <c r="A49" s="20"/>
      <c r="B49" s="2" t="s">
        <v>54</v>
      </c>
      <c r="C49" s="15">
        <v>53532</v>
      </c>
    </row>
    <row r="50" spans="1:3" x14ac:dyDescent="0.25">
      <c r="A50" s="20"/>
      <c r="B50" s="2" t="s">
        <v>55</v>
      </c>
      <c r="C50" s="15">
        <v>141645.6</v>
      </c>
    </row>
    <row r="51" spans="1:3" x14ac:dyDescent="0.25">
      <c r="A51" s="21"/>
      <c r="B51" s="24" t="s">
        <v>52</v>
      </c>
      <c r="C51" s="28">
        <f>SUM(C48:C50)</f>
        <v>577258.80000000005</v>
      </c>
    </row>
    <row r="52" spans="1:3" x14ac:dyDescent="0.25">
      <c r="A52" s="21">
        <v>11</v>
      </c>
      <c r="B52" s="23" t="s">
        <v>56</v>
      </c>
      <c r="C52" s="16"/>
    </row>
    <row r="53" spans="1:3" x14ac:dyDescent="0.25">
      <c r="A53" s="20"/>
      <c r="B53" s="2" t="s">
        <v>57</v>
      </c>
      <c r="C53" s="15">
        <v>317353.2</v>
      </c>
    </row>
    <row r="54" spans="1:3" ht="24.75" x14ac:dyDescent="0.25">
      <c r="A54" s="20"/>
      <c r="B54" s="2" t="s">
        <v>58</v>
      </c>
      <c r="C54" s="15">
        <v>53532</v>
      </c>
    </row>
    <row r="55" spans="1:3" x14ac:dyDescent="0.25">
      <c r="A55" s="20"/>
      <c r="B55" s="2" t="s">
        <v>59</v>
      </c>
      <c r="C55" s="15">
        <v>745490.4</v>
      </c>
    </row>
    <row r="56" spans="1:3" x14ac:dyDescent="0.25">
      <c r="A56" s="21"/>
      <c r="B56" s="24" t="s">
        <v>60</v>
      </c>
      <c r="C56" s="28">
        <f>SUM(C53:C55)</f>
        <v>1116375.6000000001</v>
      </c>
    </row>
    <row r="57" spans="1:3" x14ac:dyDescent="0.25">
      <c r="A57" s="21">
        <v>12</v>
      </c>
      <c r="B57" s="23" t="s">
        <v>61</v>
      </c>
      <c r="C57" s="16"/>
    </row>
    <row r="58" spans="1:3" x14ac:dyDescent="0.25">
      <c r="A58" s="20"/>
      <c r="B58" s="2" t="s">
        <v>62</v>
      </c>
      <c r="C58" s="15">
        <v>367993.2</v>
      </c>
    </row>
    <row r="59" spans="1:3" ht="24.75" x14ac:dyDescent="0.25">
      <c r="A59" s="20"/>
      <c r="B59" s="2" t="s">
        <v>63</v>
      </c>
      <c r="C59" s="15">
        <v>53532</v>
      </c>
    </row>
    <row r="60" spans="1:3" x14ac:dyDescent="0.25">
      <c r="A60" s="20"/>
      <c r="B60" s="2" t="s">
        <v>64</v>
      </c>
      <c r="C60" s="15">
        <v>130328.4</v>
      </c>
    </row>
    <row r="61" spans="1:3" x14ac:dyDescent="0.25">
      <c r="A61" s="21"/>
      <c r="B61" s="24" t="s">
        <v>65</v>
      </c>
      <c r="C61" s="28">
        <f>SUM(C58:C60)</f>
        <v>551853.6</v>
      </c>
    </row>
    <row r="62" spans="1:3" x14ac:dyDescent="0.25">
      <c r="A62" s="21">
        <v>13</v>
      </c>
      <c r="B62" s="27" t="s">
        <v>66</v>
      </c>
      <c r="C62" s="16"/>
    </row>
    <row r="63" spans="1:3" x14ac:dyDescent="0.25">
      <c r="A63" s="20"/>
      <c r="B63" s="2" t="s">
        <v>68</v>
      </c>
      <c r="C63" s="15">
        <v>308132.40000000002</v>
      </c>
    </row>
    <row r="64" spans="1:3" ht="24.75" x14ac:dyDescent="0.25">
      <c r="A64" s="20"/>
      <c r="B64" s="2" t="s">
        <v>69</v>
      </c>
      <c r="C64" s="15">
        <v>53532</v>
      </c>
    </row>
    <row r="65" spans="1:4" x14ac:dyDescent="0.25">
      <c r="A65" s="20"/>
      <c r="B65" s="26" t="s">
        <v>70</v>
      </c>
      <c r="C65" s="16">
        <v>130470</v>
      </c>
    </row>
    <row r="66" spans="1:4" x14ac:dyDescent="0.25">
      <c r="A66" s="21"/>
      <c r="B66" s="24" t="s">
        <v>67</v>
      </c>
      <c r="C66" s="28">
        <f>SUM(C63:C65)</f>
        <v>492134.40000000002</v>
      </c>
    </row>
    <row r="67" spans="1:4" x14ac:dyDescent="0.25">
      <c r="A67" s="21">
        <v>14</v>
      </c>
      <c r="B67" s="27" t="s">
        <v>71</v>
      </c>
      <c r="C67" s="16"/>
    </row>
    <row r="68" spans="1:4" x14ac:dyDescent="0.25">
      <c r="A68" s="20"/>
      <c r="B68" s="26" t="s">
        <v>73</v>
      </c>
      <c r="C68" s="16">
        <v>374374.8</v>
      </c>
    </row>
    <row r="69" spans="1:4" ht="24.75" x14ac:dyDescent="0.25">
      <c r="A69" s="20"/>
      <c r="B69" s="2" t="s">
        <v>74</v>
      </c>
      <c r="C69" s="15">
        <v>53532</v>
      </c>
    </row>
    <row r="70" spans="1:4" x14ac:dyDescent="0.25">
      <c r="A70" s="20"/>
      <c r="B70" s="2" t="s">
        <v>75</v>
      </c>
      <c r="C70" s="15">
        <v>141645.6</v>
      </c>
    </row>
    <row r="71" spans="1:4" x14ac:dyDescent="0.25">
      <c r="A71" s="21"/>
      <c r="B71" s="24" t="s">
        <v>72</v>
      </c>
      <c r="C71" s="28">
        <f>SUM(C68:C70)</f>
        <v>569552.4</v>
      </c>
    </row>
    <row r="72" spans="1:4" x14ac:dyDescent="0.25">
      <c r="A72" s="21">
        <v>15</v>
      </c>
      <c r="B72" s="23" t="s">
        <v>76</v>
      </c>
      <c r="C72" s="16"/>
    </row>
    <row r="73" spans="1:4" x14ac:dyDescent="0.25">
      <c r="A73" s="20"/>
      <c r="B73" s="2" t="s">
        <v>78</v>
      </c>
      <c r="C73" s="15">
        <v>388248</v>
      </c>
    </row>
    <row r="74" spans="1:4" ht="24.75" x14ac:dyDescent="0.25">
      <c r="A74" s="20"/>
      <c r="B74" s="2" t="s">
        <v>79</v>
      </c>
      <c r="C74" s="15">
        <v>53532</v>
      </c>
    </row>
    <row r="75" spans="1:4" x14ac:dyDescent="0.25">
      <c r="A75" s="20"/>
      <c r="B75" s="2" t="s">
        <v>80</v>
      </c>
      <c r="C75" s="15">
        <v>350516.4</v>
      </c>
    </row>
    <row r="76" spans="1:4" x14ac:dyDescent="0.25">
      <c r="A76" s="21"/>
      <c r="B76" s="24" t="s">
        <v>77</v>
      </c>
      <c r="C76" s="28">
        <f>SUM(C73:C75)</f>
        <v>792296.4</v>
      </c>
    </row>
    <row r="77" spans="1:4" x14ac:dyDescent="0.25">
      <c r="A77" s="10"/>
      <c r="B77" s="2"/>
      <c r="C77" s="15"/>
    </row>
    <row r="78" spans="1:4" x14ac:dyDescent="0.25">
      <c r="A78" s="13"/>
      <c r="B78" s="14" t="s">
        <v>3</v>
      </c>
      <c r="C78" s="29">
        <f>C8+C11+C16+C21+C26+C31+C36+C41+C46+C51+C56+C61+C66+C71+C76</f>
        <v>8399697.6000000015</v>
      </c>
      <c r="D78" s="5"/>
    </row>
    <row r="79" spans="1:4" x14ac:dyDescent="0.25">
      <c r="A79" s="10"/>
      <c r="B79" s="10" t="s">
        <v>2</v>
      </c>
      <c r="C79" s="15">
        <f>C78*20/120</f>
        <v>1399949.6000000003</v>
      </c>
    </row>
    <row r="80" spans="1:4" x14ac:dyDescent="0.25">
      <c r="C80" s="5"/>
    </row>
  </sheetData>
  <mergeCells count="2"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0"/>
  <sheetViews>
    <sheetView showWhiteSpace="0" view="pageBreakPreview" topLeftCell="A64" zoomScale="120" zoomScaleNormal="90" zoomScaleSheetLayoutView="120" workbookViewId="0">
      <selection activeCell="C84" sqref="C84"/>
    </sheetView>
  </sheetViews>
  <sheetFormatPr defaultColWidth="9.140625" defaultRowHeight="15" x14ac:dyDescent="0.25"/>
  <cols>
    <col min="1" max="1" width="8.7109375" style="1" customWidth="1"/>
    <col min="2" max="2" width="42.28515625" style="1" customWidth="1"/>
    <col min="3" max="3" width="23.85546875" style="1" customWidth="1"/>
    <col min="4" max="4" width="11.42578125" style="1" bestFit="1" customWidth="1"/>
    <col min="5" max="16384" width="9.140625" style="1"/>
  </cols>
  <sheetData>
    <row r="1" spans="1:3" x14ac:dyDescent="0.25">
      <c r="A1" s="30" t="s">
        <v>87</v>
      </c>
      <c r="B1" s="30"/>
      <c r="C1" s="30"/>
    </row>
    <row r="2" spans="1:3" ht="41.25" customHeight="1" x14ac:dyDescent="0.25">
      <c r="A2" s="31" t="s">
        <v>7</v>
      </c>
      <c r="B2" s="32"/>
      <c r="C2" s="33"/>
    </row>
    <row r="3" spans="1:3" ht="36.6" customHeight="1" x14ac:dyDescent="0.25">
      <c r="A3" s="11" t="s">
        <v>0</v>
      </c>
      <c r="B3" s="11" t="s">
        <v>1</v>
      </c>
      <c r="C3" s="12" t="s">
        <v>6</v>
      </c>
    </row>
    <row r="4" spans="1:3" ht="13.9" customHeight="1" x14ac:dyDescent="0.25">
      <c r="A4" s="18">
        <v>1</v>
      </c>
      <c r="B4" s="23" t="s">
        <v>8</v>
      </c>
      <c r="C4" s="18"/>
    </row>
    <row r="5" spans="1:3" x14ac:dyDescent="0.25">
      <c r="A5" s="20"/>
      <c r="B5" s="2" t="s">
        <v>11</v>
      </c>
      <c r="C5" s="15">
        <v>159541.20000000001</v>
      </c>
    </row>
    <row r="6" spans="1:3" x14ac:dyDescent="0.25">
      <c r="A6" s="20"/>
      <c r="B6" s="2" t="s">
        <v>12</v>
      </c>
      <c r="C6" s="15">
        <v>53611.199999999997</v>
      </c>
    </row>
    <row r="7" spans="1:3" x14ac:dyDescent="0.25">
      <c r="A7" s="20"/>
      <c r="B7" s="2" t="s">
        <v>13</v>
      </c>
      <c r="C7" s="15">
        <v>814210.8</v>
      </c>
    </row>
    <row r="8" spans="1:3" x14ac:dyDescent="0.25">
      <c r="A8" s="21"/>
      <c r="B8" s="19" t="s">
        <v>9</v>
      </c>
      <c r="C8" s="22">
        <f>SUM(C5:C7)</f>
        <v>1027363.2000000001</v>
      </c>
    </row>
    <row r="9" spans="1:3" x14ac:dyDescent="0.25">
      <c r="A9" s="21">
        <v>2</v>
      </c>
      <c r="B9" s="23" t="s">
        <v>10</v>
      </c>
      <c r="C9" s="16"/>
    </row>
    <row r="10" spans="1:3" x14ac:dyDescent="0.25">
      <c r="A10" s="20"/>
      <c r="B10" s="2" t="s">
        <v>14</v>
      </c>
      <c r="C10" s="15">
        <v>61308</v>
      </c>
    </row>
    <row r="11" spans="1:3" x14ac:dyDescent="0.25">
      <c r="A11" s="21"/>
      <c r="B11" s="19" t="s">
        <v>19</v>
      </c>
      <c r="C11" s="22">
        <f>SUM(C10:C10)</f>
        <v>61308</v>
      </c>
    </row>
    <row r="12" spans="1:3" x14ac:dyDescent="0.25">
      <c r="A12" s="21">
        <v>3</v>
      </c>
      <c r="B12" s="23" t="s">
        <v>15</v>
      </c>
      <c r="C12" s="16"/>
    </row>
    <row r="13" spans="1:3" x14ac:dyDescent="0.25">
      <c r="A13" s="20"/>
      <c r="B13" s="2" t="s">
        <v>16</v>
      </c>
      <c r="C13" s="15">
        <v>231092.4</v>
      </c>
    </row>
    <row r="14" spans="1:3" x14ac:dyDescent="0.25">
      <c r="A14" s="20"/>
      <c r="B14" s="2" t="s">
        <v>17</v>
      </c>
      <c r="C14" s="15">
        <v>37731.599999999999</v>
      </c>
    </row>
    <row r="15" spans="1:3" x14ac:dyDescent="0.25">
      <c r="A15" s="20"/>
      <c r="B15" s="2" t="s">
        <v>18</v>
      </c>
      <c r="C15" s="15">
        <v>138930</v>
      </c>
    </row>
    <row r="16" spans="1:3" x14ac:dyDescent="0.25">
      <c r="A16" s="21"/>
      <c r="B16" s="19" t="s">
        <v>30</v>
      </c>
      <c r="C16" s="22">
        <f>SUM(C13:C15)</f>
        <v>407754</v>
      </c>
    </row>
    <row r="17" spans="1:3" x14ac:dyDescent="0.25">
      <c r="A17" s="21">
        <v>4</v>
      </c>
      <c r="B17" s="23" t="s">
        <v>20</v>
      </c>
      <c r="C17" s="16"/>
    </row>
    <row r="18" spans="1:3" x14ac:dyDescent="0.25">
      <c r="A18" s="20"/>
      <c r="B18" s="2" t="s">
        <v>21</v>
      </c>
      <c r="C18" s="15">
        <v>275859.59999999998</v>
      </c>
    </row>
    <row r="19" spans="1:3" x14ac:dyDescent="0.25">
      <c r="A19" s="20"/>
      <c r="B19" s="2" t="s">
        <v>22</v>
      </c>
      <c r="C19" s="15">
        <v>53532</v>
      </c>
    </row>
    <row r="20" spans="1:3" x14ac:dyDescent="0.25">
      <c r="A20" s="20"/>
      <c r="B20" s="2" t="s">
        <v>23</v>
      </c>
      <c r="C20" s="15">
        <v>270902.40000000002</v>
      </c>
    </row>
    <row r="21" spans="1:3" x14ac:dyDescent="0.25">
      <c r="A21" s="21"/>
      <c r="B21" s="24" t="s">
        <v>29</v>
      </c>
      <c r="C21" s="22">
        <f>SUM(C18:C20)</f>
        <v>600294</v>
      </c>
    </row>
    <row r="22" spans="1:3" x14ac:dyDescent="0.25">
      <c r="A22" s="21">
        <v>5</v>
      </c>
      <c r="B22" s="23" t="s">
        <v>24</v>
      </c>
      <c r="C22" s="16"/>
    </row>
    <row r="23" spans="1:3" x14ac:dyDescent="0.25">
      <c r="A23" s="20"/>
      <c r="B23" s="2" t="s">
        <v>25</v>
      </c>
      <c r="C23" s="15">
        <v>224874</v>
      </c>
    </row>
    <row r="24" spans="1:3" x14ac:dyDescent="0.25">
      <c r="A24" s="20"/>
      <c r="B24" s="2" t="s">
        <v>26</v>
      </c>
      <c r="C24" s="15">
        <v>37731.599999999999</v>
      </c>
    </row>
    <row r="25" spans="1:3" x14ac:dyDescent="0.25">
      <c r="A25" s="20"/>
      <c r="B25" s="2" t="s">
        <v>27</v>
      </c>
      <c r="C25" s="15">
        <v>93535.2</v>
      </c>
    </row>
    <row r="26" spans="1:3" x14ac:dyDescent="0.25">
      <c r="A26" s="21"/>
      <c r="B26" s="24" t="s">
        <v>28</v>
      </c>
      <c r="C26" s="22">
        <f>SUM(C23:C25)</f>
        <v>356140.79999999999</v>
      </c>
    </row>
    <row r="27" spans="1:3" x14ac:dyDescent="0.25">
      <c r="A27" s="21">
        <v>6</v>
      </c>
      <c r="B27" s="23" t="s">
        <v>31</v>
      </c>
      <c r="C27" s="16"/>
    </row>
    <row r="28" spans="1:3" x14ac:dyDescent="0.25">
      <c r="A28" s="20"/>
      <c r="B28" s="2" t="s">
        <v>33</v>
      </c>
      <c r="C28" s="15">
        <v>339667.20000000001</v>
      </c>
    </row>
    <row r="29" spans="1:3" x14ac:dyDescent="0.25">
      <c r="A29" s="20"/>
      <c r="B29" s="2" t="s">
        <v>34</v>
      </c>
      <c r="C29" s="15">
        <v>53611.199999999997</v>
      </c>
    </row>
    <row r="30" spans="1:3" x14ac:dyDescent="0.25">
      <c r="A30" s="20"/>
      <c r="B30" s="2" t="s">
        <v>35</v>
      </c>
      <c r="C30" s="15">
        <v>53050.8</v>
      </c>
    </row>
    <row r="31" spans="1:3" x14ac:dyDescent="0.25">
      <c r="A31" s="21"/>
      <c r="B31" s="24" t="s">
        <v>32</v>
      </c>
      <c r="C31" s="22">
        <f>SUM(C28:C30)</f>
        <v>446329.2</v>
      </c>
    </row>
    <row r="32" spans="1:3" x14ac:dyDescent="0.25">
      <c r="A32" s="21">
        <v>7</v>
      </c>
      <c r="B32" s="23" t="s">
        <v>36</v>
      </c>
      <c r="C32" s="16"/>
    </row>
    <row r="33" spans="1:3" x14ac:dyDescent="0.25">
      <c r="A33" s="20"/>
      <c r="B33" s="2" t="s">
        <v>38</v>
      </c>
      <c r="C33" s="15">
        <v>337231.2</v>
      </c>
    </row>
    <row r="34" spans="1:3" x14ac:dyDescent="0.25">
      <c r="A34" s="20"/>
      <c r="B34" s="2" t="s">
        <v>39</v>
      </c>
      <c r="C34" s="15">
        <v>53611.199999999997</v>
      </c>
    </row>
    <row r="35" spans="1:3" x14ac:dyDescent="0.25">
      <c r="A35" s="20"/>
      <c r="B35" s="2" t="s">
        <v>40</v>
      </c>
      <c r="C35" s="15">
        <v>55908</v>
      </c>
    </row>
    <row r="36" spans="1:3" x14ac:dyDescent="0.25">
      <c r="A36" s="21"/>
      <c r="B36" s="24" t="s">
        <v>37</v>
      </c>
      <c r="C36" s="22">
        <f>SUM(C33:C35)</f>
        <v>446750.4</v>
      </c>
    </row>
    <row r="37" spans="1:3" x14ac:dyDescent="0.25">
      <c r="A37" s="21">
        <v>8</v>
      </c>
      <c r="B37" s="23" t="s">
        <v>41</v>
      </c>
      <c r="C37" s="16"/>
    </row>
    <row r="38" spans="1:3" x14ac:dyDescent="0.25">
      <c r="A38" s="20"/>
      <c r="B38" s="2" t="s">
        <v>43</v>
      </c>
      <c r="C38" s="15">
        <v>386526</v>
      </c>
    </row>
    <row r="39" spans="1:3" x14ac:dyDescent="0.25">
      <c r="A39" s="20"/>
      <c r="B39" s="2" t="s">
        <v>44</v>
      </c>
      <c r="C39" s="15">
        <v>53532</v>
      </c>
    </row>
    <row r="40" spans="1:3" x14ac:dyDescent="0.25">
      <c r="A40" s="20"/>
      <c r="B40" s="2" t="s">
        <v>45</v>
      </c>
      <c r="C40" s="15">
        <v>141645.6</v>
      </c>
    </row>
    <row r="41" spans="1:3" x14ac:dyDescent="0.25">
      <c r="A41" s="21"/>
      <c r="B41" s="24" t="s">
        <v>42</v>
      </c>
      <c r="C41" s="22">
        <f>SUM(C38:C40)</f>
        <v>581703.6</v>
      </c>
    </row>
    <row r="42" spans="1:3" x14ac:dyDescent="0.25">
      <c r="A42" s="21">
        <v>9</v>
      </c>
      <c r="B42" s="23" t="s">
        <v>46</v>
      </c>
      <c r="C42" s="16"/>
    </row>
    <row r="43" spans="1:3" x14ac:dyDescent="0.25">
      <c r="A43" s="20"/>
      <c r="B43" s="2" t="s">
        <v>48</v>
      </c>
      <c r="C43" s="15">
        <v>193206</v>
      </c>
    </row>
    <row r="44" spans="1:3" x14ac:dyDescent="0.25">
      <c r="A44" s="20"/>
      <c r="B44" s="2" t="s">
        <v>49</v>
      </c>
      <c r="C44" s="15">
        <v>37731.599999999999</v>
      </c>
    </row>
    <row r="45" spans="1:3" x14ac:dyDescent="0.25">
      <c r="A45" s="20"/>
      <c r="B45" s="2" t="s">
        <v>50</v>
      </c>
      <c r="C45" s="15">
        <v>141645.6</v>
      </c>
    </row>
    <row r="46" spans="1:3" x14ac:dyDescent="0.25">
      <c r="A46" s="21"/>
      <c r="B46" s="24" t="s">
        <v>47</v>
      </c>
      <c r="C46" s="22">
        <f>SUM(C43:C45)</f>
        <v>372583.2</v>
      </c>
    </row>
    <row r="47" spans="1:3" x14ac:dyDescent="0.25">
      <c r="A47" s="21">
        <v>10</v>
      </c>
      <c r="B47" s="23" t="s">
        <v>51</v>
      </c>
      <c r="C47" s="16"/>
    </row>
    <row r="48" spans="1:3" x14ac:dyDescent="0.25">
      <c r="A48" s="20"/>
      <c r="B48" s="26" t="s">
        <v>53</v>
      </c>
      <c r="C48" s="25">
        <v>382081.2</v>
      </c>
    </row>
    <row r="49" spans="1:3" ht="24.75" x14ac:dyDescent="0.25">
      <c r="A49" s="20"/>
      <c r="B49" s="2" t="s">
        <v>54</v>
      </c>
      <c r="C49" s="15">
        <v>53532</v>
      </c>
    </row>
    <row r="50" spans="1:3" x14ac:dyDescent="0.25">
      <c r="A50" s="20"/>
      <c r="B50" s="2" t="s">
        <v>55</v>
      </c>
      <c r="C50" s="15">
        <v>141645.6</v>
      </c>
    </row>
    <row r="51" spans="1:3" x14ac:dyDescent="0.25">
      <c r="A51" s="21"/>
      <c r="B51" s="24" t="s">
        <v>52</v>
      </c>
      <c r="C51" s="25">
        <f>SUM(C48:C50)</f>
        <v>577258.80000000005</v>
      </c>
    </row>
    <row r="52" spans="1:3" x14ac:dyDescent="0.25">
      <c r="A52" s="21">
        <v>11</v>
      </c>
      <c r="B52" s="23" t="s">
        <v>56</v>
      </c>
      <c r="C52" s="16"/>
    </row>
    <row r="53" spans="1:3" x14ac:dyDescent="0.25">
      <c r="A53" s="20"/>
      <c r="B53" s="2" t="s">
        <v>57</v>
      </c>
      <c r="C53" s="15">
        <v>317353.2</v>
      </c>
    </row>
    <row r="54" spans="1:3" ht="24.75" x14ac:dyDescent="0.25">
      <c r="A54" s="20"/>
      <c r="B54" s="2" t="s">
        <v>58</v>
      </c>
      <c r="C54" s="15">
        <v>53532</v>
      </c>
    </row>
    <row r="55" spans="1:3" x14ac:dyDescent="0.25">
      <c r="A55" s="20"/>
      <c r="B55" s="2" t="s">
        <v>59</v>
      </c>
      <c r="C55" s="15">
        <v>745490.4</v>
      </c>
    </row>
    <row r="56" spans="1:3" x14ac:dyDescent="0.25">
      <c r="A56" s="21"/>
      <c r="B56" s="24" t="s">
        <v>60</v>
      </c>
      <c r="C56" s="22">
        <f>SUM(C53:C55)</f>
        <v>1116375.6000000001</v>
      </c>
    </row>
    <row r="57" spans="1:3" x14ac:dyDescent="0.25">
      <c r="A57" s="21">
        <v>12</v>
      </c>
      <c r="B57" s="23" t="s">
        <v>61</v>
      </c>
      <c r="C57" s="16"/>
    </row>
    <row r="58" spans="1:3" x14ac:dyDescent="0.25">
      <c r="A58" s="20"/>
      <c r="B58" s="2" t="s">
        <v>62</v>
      </c>
      <c r="C58" s="15">
        <v>367993.2</v>
      </c>
    </row>
    <row r="59" spans="1:3" ht="24.75" x14ac:dyDescent="0.25">
      <c r="A59" s="20"/>
      <c r="B59" s="2" t="s">
        <v>63</v>
      </c>
      <c r="C59" s="15">
        <v>53532</v>
      </c>
    </row>
    <row r="60" spans="1:3" x14ac:dyDescent="0.25">
      <c r="A60" s="20"/>
      <c r="B60" s="2" t="s">
        <v>64</v>
      </c>
      <c r="C60" s="15">
        <v>130328.4</v>
      </c>
    </row>
    <row r="61" spans="1:3" x14ac:dyDescent="0.25">
      <c r="A61" s="21"/>
      <c r="B61" s="24" t="s">
        <v>65</v>
      </c>
      <c r="C61" s="22">
        <f>SUM(C58:C60)</f>
        <v>551853.6</v>
      </c>
    </row>
    <row r="62" spans="1:3" x14ac:dyDescent="0.25">
      <c r="A62" s="21">
        <v>13</v>
      </c>
      <c r="B62" s="27" t="s">
        <v>66</v>
      </c>
      <c r="C62" s="16"/>
    </row>
    <row r="63" spans="1:3" x14ac:dyDescent="0.25">
      <c r="A63" s="20"/>
      <c r="B63" s="2" t="s">
        <v>68</v>
      </c>
      <c r="C63" s="15">
        <v>308132.40000000002</v>
      </c>
    </row>
    <row r="64" spans="1:3" ht="24.75" x14ac:dyDescent="0.25">
      <c r="A64" s="20"/>
      <c r="B64" s="2" t="s">
        <v>69</v>
      </c>
      <c r="C64" s="15">
        <v>53532</v>
      </c>
    </row>
    <row r="65" spans="1:3" x14ac:dyDescent="0.25">
      <c r="A65" s="20"/>
      <c r="B65" s="26" t="s">
        <v>70</v>
      </c>
      <c r="C65" s="25">
        <v>130470</v>
      </c>
    </row>
    <row r="66" spans="1:3" x14ac:dyDescent="0.25">
      <c r="A66" s="21"/>
      <c r="B66" s="24" t="s">
        <v>67</v>
      </c>
      <c r="C66" s="25">
        <f>SUM(C63:C65)</f>
        <v>492134.40000000002</v>
      </c>
    </row>
    <row r="67" spans="1:3" x14ac:dyDescent="0.25">
      <c r="A67" s="21">
        <v>14</v>
      </c>
      <c r="B67" s="27" t="s">
        <v>71</v>
      </c>
      <c r="C67" s="16"/>
    </row>
    <row r="68" spans="1:3" x14ac:dyDescent="0.25">
      <c r="A68" s="20"/>
      <c r="B68" s="26" t="s">
        <v>73</v>
      </c>
      <c r="C68" s="25">
        <v>374374.8</v>
      </c>
    </row>
    <row r="69" spans="1:3" ht="24.75" x14ac:dyDescent="0.25">
      <c r="A69" s="20"/>
      <c r="B69" s="2" t="s">
        <v>74</v>
      </c>
      <c r="C69" s="15">
        <v>53532</v>
      </c>
    </row>
    <row r="70" spans="1:3" x14ac:dyDescent="0.25">
      <c r="A70" s="20"/>
      <c r="B70" s="2" t="s">
        <v>75</v>
      </c>
      <c r="C70" s="15">
        <v>141645.6</v>
      </c>
    </row>
    <row r="71" spans="1:3" x14ac:dyDescent="0.25">
      <c r="A71" s="21"/>
      <c r="B71" s="24" t="s">
        <v>72</v>
      </c>
      <c r="C71" s="25">
        <f>SUM(C68:C70)</f>
        <v>569552.4</v>
      </c>
    </row>
    <row r="72" spans="1:3" x14ac:dyDescent="0.25">
      <c r="A72" s="21">
        <v>15</v>
      </c>
      <c r="B72" s="23" t="s">
        <v>76</v>
      </c>
      <c r="C72" s="16"/>
    </row>
    <row r="73" spans="1:3" x14ac:dyDescent="0.25">
      <c r="A73" s="20"/>
      <c r="B73" s="2" t="s">
        <v>78</v>
      </c>
      <c r="C73" s="15">
        <v>388248</v>
      </c>
    </row>
    <row r="74" spans="1:3" ht="24.75" x14ac:dyDescent="0.25">
      <c r="A74" s="20"/>
      <c r="B74" s="2" t="s">
        <v>79</v>
      </c>
      <c r="C74" s="15">
        <v>53532</v>
      </c>
    </row>
    <row r="75" spans="1:3" x14ac:dyDescent="0.25">
      <c r="A75" s="20"/>
      <c r="B75" s="2" t="s">
        <v>80</v>
      </c>
      <c r="C75" s="15">
        <v>350516.4</v>
      </c>
    </row>
    <row r="76" spans="1:3" x14ac:dyDescent="0.25">
      <c r="A76" s="21"/>
      <c r="B76" s="24" t="s">
        <v>77</v>
      </c>
      <c r="C76" s="22">
        <f>SUM(C73:C75)</f>
        <v>792296.4</v>
      </c>
    </row>
    <row r="77" spans="1:3" x14ac:dyDescent="0.25">
      <c r="A77" s="21">
        <v>16</v>
      </c>
      <c r="B77" s="23" t="s">
        <v>81</v>
      </c>
      <c r="C77" s="16"/>
    </row>
    <row r="78" spans="1:3" x14ac:dyDescent="0.25">
      <c r="A78" s="20"/>
      <c r="B78" s="2" t="s">
        <v>83</v>
      </c>
      <c r="C78" s="15">
        <v>5457476.4000000004</v>
      </c>
    </row>
    <row r="79" spans="1:3" x14ac:dyDescent="0.25">
      <c r="A79" s="20"/>
      <c r="B79" s="2" t="s">
        <v>84</v>
      </c>
      <c r="C79" s="15">
        <v>5298268.8</v>
      </c>
    </row>
    <row r="80" spans="1:3" x14ac:dyDescent="0.25">
      <c r="A80" s="20"/>
      <c r="B80" s="2" t="s">
        <v>85</v>
      </c>
      <c r="C80" s="16">
        <v>2850897.6</v>
      </c>
    </row>
    <row r="81" spans="1:4" x14ac:dyDescent="0.25">
      <c r="A81" s="20"/>
      <c r="B81" s="2" t="s">
        <v>86</v>
      </c>
      <c r="C81" s="15">
        <v>2675284.7999999998</v>
      </c>
    </row>
    <row r="82" spans="1:4" x14ac:dyDescent="0.25">
      <c r="A82" s="21"/>
      <c r="B82" s="24" t="s">
        <v>82</v>
      </c>
      <c r="C82" s="22">
        <f>SUM(C78:C81)</f>
        <v>16281927.599999998</v>
      </c>
    </row>
    <row r="83" spans="1:4" x14ac:dyDescent="0.25">
      <c r="A83" s="10"/>
      <c r="B83" s="2"/>
      <c r="C83" s="15"/>
    </row>
    <row r="84" spans="1:4" x14ac:dyDescent="0.25">
      <c r="A84" s="13"/>
      <c r="B84" s="14" t="s">
        <v>3</v>
      </c>
      <c r="C84" s="17">
        <f>C8+C11+C16+C21+C26+C31+C36+C41+C46+C51+C56+C61+C66+C71+C76+C82</f>
        <v>24681625.199999999</v>
      </c>
      <c r="D84" s="5"/>
    </row>
    <row r="85" spans="1:4" x14ac:dyDescent="0.25">
      <c r="A85" s="10"/>
      <c r="B85" s="10" t="s">
        <v>2</v>
      </c>
      <c r="C85" s="15">
        <f>C84*20/120</f>
        <v>4113604.2</v>
      </c>
    </row>
    <row r="86" spans="1:4" x14ac:dyDescent="0.25">
      <c r="A86" s="34" t="s">
        <v>88</v>
      </c>
      <c r="B86" s="34"/>
      <c r="C86" s="34"/>
    </row>
    <row r="87" spans="1:4" hidden="1" x14ac:dyDescent="0.25">
      <c r="A87" s="7"/>
      <c r="B87" s="8"/>
      <c r="C87" s="6"/>
    </row>
    <row r="88" spans="1:4" hidden="1" x14ac:dyDescent="0.25">
      <c r="A88" s="3"/>
      <c r="B88" s="9" t="s">
        <v>4</v>
      </c>
      <c r="C88" s="4"/>
    </row>
    <row r="90" spans="1:4" x14ac:dyDescent="0.25">
      <c r="C90" s="5"/>
    </row>
  </sheetData>
  <mergeCells count="3">
    <mergeCell ref="A1:C1"/>
    <mergeCell ref="A2:C2"/>
    <mergeCell ref="A86:C8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0"/>
  <sheetViews>
    <sheetView showWhiteSpace="0" view="pageBreakPreview" topLeftCell="A73" zoomScale="120" zoomScaleNormal="90" zoomScaleSheetLayoutView="120" workbookViewId="0">
      <selection activeCell="C96" sqref="C96"/>
    </sheetView>
  </sheetViews>
  <sheetFormatPr defaultColWidth="9.140625" defaultRowHeight="15" x14ac:dyDescent="0.25"/>
  <cols>
    <col min="1" max="1" width="8.7109375" style="1" customWidth="1"/>
    <col min="2" max="2" width="42.28515625" style="1" customWidth="1"/>
    <col min="3" max="3" width="23.85546875" style="1" customWidth="1"/>
    <col min="4" max="4" width="11.42578125" style="1" bestFit="1" customWidth="1"/>
    <col min="5" max="16384" width="9.140625" style="1"/>
  </cols>
  <sheetData>
    <row r="1" spans="1:3" x14ac:dyDescent="0.25">
      <c r="A1" s="30" t="s">
        <v>5</v>
      </c>
      <c r="B1" s="30"/>
      <c r="C1" s="30"/>
    </row>
    <row r="2" spans="1:3" ht="41.25" customHeight="1" x14ac:dyDescent="0.25">
      <c r="A2" s="31" t="s">
        <v>7</v>
      </c>
      <c r="B2" s="32"/>
      <c r="C2" s="33"/>
    </row>
    <row r="3" spans="1:3" ht="36.6" customHeight="1" x14ac:dyDescent="0.25">
      <c r="A3" s="11" t="s">
        <v>0</v>
      </c>
      <c r="B3" s="11" t="s">
        <v>1</v>
      </c>
      <c r="C3" s="12" t="s">
        <v>6</v>
      </c>
    </row>
    <row r="4" spans="1:3" ht="13.9" customHeight="1" x14ac:dyDescent="0.25">
      <c r="A4" s="18">
        <v>1</v>
      </c>
      <c r="B4" s="23" t="s">
        <v>8</v>
      </c>
      <c r="C4" s="18"/>
    </row>
    <row r="5" spans="1:3" x14ac:dyDescent="0.25">
      <c r="A5" s="20"/>
      <c r="B5" s="2" t="s">
        <v>11</v>
      </c>
      <c r="C5" s="15">
        <v>159541.20000000001</v>
      </c>
    </row>
    <row r="6" spans="1:3" x14ac:dyDescent="0.25">
      <c r="A6" s="20"/>
      <c r="B6" s="2" t="s">
        <v>12</v>
      </c>
      <c r="C6" s="15">
        <v>53611.199999999997</v>
      </c>
    </row>
    <row r="7" spans="1:3" x14ac:dyDescent="0.25">
      <c r="A7" s="20"/>
      <c r="B7" s="2" t="s">
        <v>13</v>
      </c>
      <c r="C7" s="15">
        <v>814210.8</v>
      </c>
    </row>
    <row r="8" spans="1:3" x14ac:dyDescent="0.25">
      <c r="A8" s="21"/>
      <c r="B8" s="19" t="s">
        <v>9</v>
      </c>
      <c r="C8" s="22">
        <f>SUM(C5:C7)</f>
        <v>1027363.2000000001</v>
      </c>
    </row>
    <row r="9" spans="1:3" x14ac:dyDescent="0.25">
      <c r="A9" s="21">
        <v>2</v>
      </c>
      <c r="B9" s="23" t="s">
        <v>10</v>
      </c>
      <c r="C9" s="16"/>
    </row>
    <row r="10" spans="1:3" x14ac:dyDescent="0.25">
      <c r="A10" s="20"/>
      <c r="B10" s="2" t="s">
        <v>14</v>
      </c>
      <c r="C10" s="15">
        <v>61308</v>
      </c>
    </row>
    <row r="11" spans="1:3" x14ac:dyDescent="0.25">
      <c r="A11" s="21"/>
      <c r="B11" s="19" t="s">
        <v>19</v>
      </c>
      <c r="C11" s="22">
        <f>SUM(C10:C10)</f>
        <v>61308</v>
      </c>
    </row>
    <row r="12" spans="1:3" x14ac:dyDescent="0.25">
      <c r="A12" s="21">
        <v>3</v>
      </c>
      <c r="B12" s="23" t="s">
        <v>15</v>
      </c>
      <c r="C12" s="16"/>
    </row>
    <row r="13" spans="1:3" x14ac:dyDescent="0.25">
      <c r="A13" s="20"/>
      <c r="B13" s="2" t="s">
        <v>16</v>
      </c>
      <c r="C13" s="15">
        <v>231092.4</v>
      </c>
    </row>
    <row r="14" spans="1:3" x14ac:dyDescent="0.25">
      <c r="A14" s="20"/>
      <c r="B14" s="2" t="s">
        <v>17</v>
      </c>
      <c r="C14" s="15">
        <v>37731.599999999999</v>
      </c>
    </row>
    <row r="15" spans="1:3" x14ac:dyDescent="0.25">
      <c r="A15" s="20"/>
      <c r="B15" s="2" t="s">
        <v>18</v>
      </c>
      <c r="C15" s="15">
        <v>138930</v>
      </c>
    </row>
    <row r="16" spans="1:3" x14ac:dyDescent="0.25">
      <c r="A16" s="21"/>
      <c r="B16" s="19" t="s">
        <v>30</v>
      </c>
      <c r="C16" s="22">
        <f>SUM(C13:C15)</f>
        <v>407754</v>
      </c>
    </row>
    <row r="17" spans="1:3" x14ac:dyDescent="0.25">
      <c r="A17" s="21">
        <v>4</v>
      </c>
      <c r="B17" s="23" t="s">
        <v>20</v>
      </c>
      <c r="C17" s="16"/>
    </row>
    <row r="18" spans="1:3" x14ac:dyDescent="0.25">
      <c r="A18" s="20"/>
      <c r="B18" s="2" t="s">
        <v>21</v>
      </c>
      <c r="C18" s="15">
        <v>275859.59999999998</v>
      </c>
    </row>
    <row r="19" spans="1:3" x14ac:dyDescent="0.25">
      <c r="A19" s="20"/>
      <c r="B19" s="2" t="s">
        <v>22</v>
      </c>
      <c r="C19" s="15">
        <v>53532</v>
      </c>
    </row>
    <row r="20" spans="1:3" x14ac:dyDescent="0.25">
      <c r="A20" s="20"/>
      <c r="B20" s="2" t="s">
        <v>23</v>
      </c>
      <c r="C20" s="15">
        <v>270902.40000000002</v>
      </c>
    </row>
    <row r="21" spans="1:3" x14ac:dyDescent="0.25">
      <c r="A21" s="21"/>
      <c r="B21" s="24" t="s">
        <v>29</v>
      </c>
      <c r="C21" s="22">
        <f>SUM(C18:C20)</f>
        <v>600294</v>
      </c>
    </row>
    <row r="22" spans="1:3" x14ac:dyDescent="0.25">
      <c r="A22" s="21">
        <v>5</v>
      </c>
      <c r="B22" s="23" t="s">
        <v>24</v>
      </c>
      <c r="C22" s="16"/>
    </row>
    <row r="23" spans="1:3" x14ac:dyDescent="0.25">
      <c r="A23" s="20"/>
      <c r="B23" s="2" t="s">
        <v>25</v>
      </c>
      <c r="C23" s="15">
        <v>224874</v>
      </c>
    </row>
    <row r="24" spans="1:3" x14ac:dyDescent="0.25">
      <c r="A24" s="20"/>
      <c r="B24" s="2" t="s">
        <v>26</v>
      </c>
      <c r="C24" s="15">
        <v>37731.599999999999</v>
      </c>
    </row>
    <row r="25" spans="1:3" x14ac:dyDescent="0.25">
      <c r="A25" s="20"/>
      <c r="B25" s="2" t="s">
        <v>27</v>
      </c>
      <c r="C25" s="15">
        <v>93535.2</v>
      </c>
    </row>
    <row r="26" spans="1:3" x14ac:dyDescent="0.25">
      <c r="A26" s="21"/>
      <c r="B26" s="24" t="s">
        <v>28</v>
      </c>
      <c r="C26" s="22">
        <f>SUM(C23:C25)</f>
        <v>356140.79999999999</v>
      </c>
    </row>
    <row r="27" spans="1:3" x14ac:dyDescent="0.25">
      <c r="A27" s="21">
        <v>6</v>
      </c>
      <c r="B27" s="23" t="s">
        <v>31</v>
      </c>
      <c r="C27" s="16"/>
    </row>
    <row r="28" spans="1:3" x14ac:dyDescent="0.25">
      <c r="A28" s="20"/>
      <c r="B28" s="2" t="s">
        <v>33</v>
      </c>
      <c r="C28" s="15">
        <v>339667.20000000001</v>
      </c>
    </row>
    <row r="29" spans="1:3" x14ac:dyDescent="0.25">
      <c r="A29" s="20"/>
      <c r="B29" s="2" t="s">
        <v>34</v>
      </c>
      <c r="C29" s="15">
        <v>53611.199999999997</v>
      </c>
    </row>
    <row r="30" spans="1:3" x14ac:dyDescent="0.25">
      <c r="A30" s="20"/>
      <c r="B30" s="2" t="s">
        <v>35</v>
      </c>
      <c r="C30" s="15">
        <v>53050.8</v>
      </c>
    </row>
    <row r="31" spans="1:3" x14ac:dyDescent="0.25">
      <c r="A31" s="21"/>
      <c r="B31" s="24" t="s">
        <v>32</v>
      </c>
      <c r="C31" s="22">
        <f>SUM(C28:C30)</f>
        <v>446329.2</v>
      </c>
    </row>
    <row r="32" spans="1:3" x14ac:dyDescent="0.25">
      <c r="A32" s="21">
        <v>7</v>
      </c>
      <c r="B32" s="23" t="s">
        <v>36</v>
      </c>
      <c r="C32" s="16"/>
    </row>
    <row r="33" spans="1:3" x14ac:dyDescent="0.25">
      <c r="A33" s="20"/>
      <c r="B33" s="2" t="s">
        <v>38</v>
      </c>
      <c r="C33" s="15">
        <v>337231.2</v>
      </c>
    </row>
    <row r="34" spans="1:3" x14ac:dyDescent="0.25">
      <c r="A34" s="20"/>
      <c r="B34" s="2" t="s">
        <v>39</v>
      </c>
      <c r="C34" s="15">
        <v>53611.199999999997</v>
      </c>
    </row>
    <row r="35" spans="1:3" x14ac:dyDescent="0.25">
      <c r="A35" s="20"/>
      <c r="B35" s="2" t="s">
        <v>40</v>
      </c>
      <c r="C35" s="15">
        <v>55908</v>
      </c>
    </row>
    <row r="36" spans="1:3" x14ac:dyDescent="0.25">
      <c r="A36" s="21"/>
      <c r="B36" s="24" t="s">
        <v>37</v>
      </c>
      <c r="C36" s="22">
        <f>SUM(C33:C35)</f>
        <v>446750.4</v>
      </c>
    </row>
    <row r="37" spans="1:3" x14ac:dyDescent="0.25">
      <c r="A37" s="21">
        <v>8</v>
      </c>
      <c r="B37" s="23" t="s">
        <v>41</v>
      </c>
      <c r="C37" s="16"/>
    </row>
    <row r="38" spans="1:3" x14ac:dyDescent="0.25">
      <c r="A38" s="20"/>
      <c r="B38" s="2" t="s">
        <v>43</v>
      </c>
      <c r="C38" s="15">
        <v>386526</v>
      </c>
    </row>
    <row r="39" spans="1:3" x14ac:dyDescent="0.25">
      <c r="A39" s="20"/>
      <c r="B39" s="2" t="s">
        <v>44</v>
      </c>
      <c r="C39" s="15">
        <v>53532</v>
      </c>
    </row>
    <row r="40" spans="1:3" x14ac:dyDescent="0.25">
      <c r="A40" s="20"/>
      <c r="B40" s="2" t="s">
        <v>45</v>
      </c>
      <c r="C40" s="15">
        <v>141645.6</v>
      </c>
    </row>
    <row r="41" spans="1:3" x14ac:dyDescent="0.25">
      <c r="A41" s="21"/>
      <c r="B41" s="24" t="s">
        <v>42</v>
      </c>
      <c r="C41" s="22">
        <f>SUM(C38:C40)</f>
        <v>581703.6</v>
      </c>
    </row>
    <row r="42" spans="1:3" x14ac:dyDescent="0.25">
      <c r="A42" s="21">
        <v>9</v>
      </c>
      <c r="B42" s="23" t="s">
        <v>46</v>
      </c>
      <c r="C42" s="16"/>
    </row>
    <row r="43" spans="1:3" x14ac:dyDescent="0.25">
      <c r="A43" s="20"/>
      <c r="B43" s="2" t="s">
        <v>48</v>
      </c>
      <c r="C43" s="15">
        <v>193206</v>
      </c>
    </row>
    <row r="44" spans="1:3" x14ac:dyDescent="0.25">
      <c r="A44" s="20"/>
      <c r="B44" s="2" t="s">
        <v>49</v>
      </c>
      <c r="C44" s="15">
        <v>37731.599999999999</v>
      </c>
    </row>
    <row r="45" spans="1:3" x14ac:dyDescent="0.25">
      <c r="A45" s="20"/>
      <c r="B45" s="2" t="s">
        <v>50</v>
      </c>
      <c r="C45" s="15">
        <v>141645.6</v>
      </c>
    </row>
    <row r="46" spans="1:3" x14ac:dyDescent="0.25">
      <c r="A46" s="21"/>
      <c r="B46" s="24" t="s">
        <v>47</v>
      </c>
      <c r="C46" s="22">
        <f>SUM(C43:C45)</f>
        <v>372583.2</v>
      </c>
    </row>
    <row r="47" spans="1:3" x14ac:dyDescent="0.25">
      <c r="A47" s="21">
        <v>10</v>
      </c>
      <c r="B47" s="23" t="s">
        <v>51</v>
      </c>
      <c r="C47" s="16"/>
    </row>
    <row r="48" spans="1:3" x14ac:dyDescent="0.25">
      <c r="A48" s="20"/>
      <c r="B48" s="2" t="s">
        <v>53</v>
      </c>
      <c r="C48" s="15">
        <v>381814.8</v>
      </c>
    </row>
    <row r="49" spans="1:3" ht="24.75" x14ac:dyDescent="0.25">
      <c r="A49" s="20"/>
      <c r="B49" s="2" t="s">
        <v>54</v>
      </c>
      <c r="C49" s="15">
        <v>53532</v>
      </c>
    </row>
    <row r="50" spans="1:3" x14ac:dyDescent="0.25">
      <c r="A50" s="20"/>
      <c r="B50" s="2" t="s">
        <v>55</v>
      </c>
      <c r="C50" s="15">
        <v>141645.6</v>
      </c>
    </row>
    <row r="51" spans="1:3" x14ac:dyDescent="0.25">
      <c r="A51" s="21"/>
      <c r="B51" s="24" t="s">
        <v>52</v>
      </c>
      <c r="C51" s="22">
        <f>SUM(C48:C50)</f>
        <v>576992.4</v>
      </c>
    </row>
    <row r="52" spans="1:3" x14ac:dyDescent="0.25">
      <c r="A52" s="21">
        <v>11</v>
      </c>
      <c r="B52" s="23" t="s">
        <v>56</v>
      </c>
      <c r="C52" s="16"/>
    </row>
    <row r="53" spans="1:3" x14ac:dyDescent="0.25">
      <c r="A53" s="20"/>
      <c r="B53" s="2" t="s">
        <v>57</v>
      </c>
      <c r="C53" s="15">
        <v>317353.2</v>
      </c>
    </row>
    <row r="54" spans="1:3" ht="24.75" x14ac:dyDescent="0.25">
      <c r="A54" s="20"/>
      <c r="B54" s="2" t="s">
        <v>58</v>
      </c>
      <c r="C54" s="15">
        <v>53532</v>
      </c>
    </row>
    <row r="55" spans="1:3" x14ac:dyDescent="0.25">
      <c r="A55" s="20"/>
      <c r="B55" s="2" t="s">
        <v>59</v>
      </c>
      <c r="C55" s="15">
        <v>745490.4</v>
      </c>
    </row>
    <row r="56" spans="1:3" x14ac:dyDescent="0.25">
      <c r="A56" s="21"/>
      <c r="B56" s="24" t="s">
        <v>60</v>
      </c>
      <c r="C56" s="22">
        <f>SUM(C53:C55)</f>
        <v>1116375.6000000001</v>
      </c>
    </row>
    <row r="57" spans="1:3" x14ac:dyDescent="0.25">
      <c r="A57" s="21">
        <v>12</v>
      </c>
      <c r="B57" s="23" t="s">
        <v>61</v>
      </c>
      <c r="C57" s="16"/>
    </row>
    <row r="58" spans="1:3" x14ac:dyDescent="0.25">
      <c r="A58" s="20"/>
      <c r="B58" s="2" t="s">
        <v>62</v>
      </c>
      <c r="C58" s="15">
        <v>367993.2</v>
      </c>
    </row>
    <row r="59" spans="1:3" ht="24.75" x14ac:dyDescent="0.25">
      <c r="A59" s="20"/>
      <c r="B59" s="2" t="s">
        <v>63</v>
      </c>
      <c r="C59" s="15">
        <v>53532</v>
      </c>
    </row>
    <row r="60" spans="1:3" x14ac:dyDescent="0.25">
      <c r="A60" s="20"/>
      <c r="B60" s="2" t="s">
        <v>64</v>
      </c>
      <c r="C60" s="15">
        <v>130328.4</v>
      </c>
    </row>
    <row r="61" spans="1:3" x14ac:dyDescent="0.25">
      <c r="A61" s="21"/>
      <c r="B61" s="24" t="s">
        <v>65</v>
      </c>
      <c r="C61" s="22">
        <f>SUM(C58:C60)</f>
        <v>551853.6</v>
      </c>
    </row>
    <row r="62" spans="1:3" x14ac:dyDescent="0.25">
      <c r="A62" s="21">
        <v>13</v>
      </c>
      <c r="B62" s="23" t="s">
        <v>66</v>
      </c>
      <c r="C62" s="16"/>
    </row>
    <row r="63" spans="1:3" x14ac:dyDescent="0.25">
      <c r="A63" s="20"/>
      <c r="B63" s="2" t="s">
        <v>68</v>
      </c>
      <c r="C63" s="15">
        <v>308132.40000000002</v>
      </c>
    </row>
    <row r="64" spans="1:3" ht="24.75" x14ac:dyDescent="0.25">
      <c r="A64" s="20"/>
      <c r="B64" s="2" t="s">
        <v>69</v>
      </c>
      <c r="C64" s="15">
        <v>53532</v>
      </c>
    </row>
    <row r="65" spans="1:3" x14ac:dyDescent="0.25">
      <c r="A65" s="20"/>
      <c r="B65" s="2" t="s">
        <v>70</v>
      </c>
      <c r="C65" s="15">
        <v>108470</v>
      </c>
    </row>
    <row r="66" spans="1:3" x14ac:dyDescent="0.25">
      <c r="A66" s="21"/>
      <c r="B66" s="24" t="s">
        <v>67</v>
      </c>
      <c r="C66" s="22">
        <f>SUM(C63:C65)</f>
        <v>470134.4</v>
      </c>
    </row>
    <row r="67" spans="1:3" x14ac:dyDescent="0.25">
      <c r="A67" s="21">
        <v>14</v>
      </c>
      <c r="B67" s="23" t="s">
        <v>71</v>
      </c>
      <c r="C67" s="16"/>
    </row>
    <row r="68" spans="1:3" x14ac:dyDescent="0.25">
      <c r="A68" s="20"/>
      <c r="B68" s="2" t="s">
        <v>73</v>
      </c>
      <c r="C68" s="15">
        <v>373974</v>
      </c>
    </row>
    <row r="69" spans="1:3" ht="24.75" x14ac:dyDescent="0.25">
      <c r="A69" s="20"/>
      <c r="B69" s="2" t="s">
        <v>74</v>
      </c>
      <c r="C69" s="15">
        <v>53532</v>
      </c>
    </row>
    <row r="70" spans="1:3" x14ac:dyDescent="0.25">
      <c r="A70" s="20"/>
      <c r="B70" s="2" t="s">
        <v>75</v>
      </c>
      <c r="C70" s="15">
        <v>141645.6</v>
      </c>
    </row>
    <row r="71" spans="1:3" x14ac:dyDescent="0.25">
      <c r="A71" s="21"/>
      <c r="B71" s="24" t="s">
        <v>72</v>
      </c>
      <c r="C71" s="22">
        <f>SUM(C68:C70)</f>
        <v>569151.6</v>
      </c>
    </row>
    <row r="72" spans="1:3" x14ac:dyDescent="0.25">
      <c r="A72" s="21">
        <v>15</v>
      </c>
      <c r="B72" s="23" t="s">
        <v>76</v>
      </c>
      <c r="C72" s="16"/>
    </row>
    <row r="73" spans="1:3" x14ac:dyDescent="0.25">
      <c r="A73" s="20"/>
      <c r="B73" s="2" t="s">
        <v>78</v>
      </c>
      <c r="C73" s="15">
        <v>388248</v>
      </c>
    </row>
    <row r="74" spans="1:3" ht="24.75" x14ac:dyDescent="0.25">
      <c r="A74" s="20"/>
      <c r="B74" s="2" t="s">
        <v>79</v>
      </c>
      <c r="C74" s="15">
        <v>53532</v>
      </c>
    </row>
    <row r="75" spans="1:3" x14ac:dyDescent="0.25">
      <c r="A75" s="20"/>
      <c r="B75" s="2" t="s">
        <v>80</v>
      </c>
      <c r="C75" s="15">
        <v>350516.4</v>
      </c>
    </row>
    <row r="76" spans="1:3" x14ac:dyDescent="0.25">
      <c r="A76" s="21"/>
      <c r="B76" s="24" t="s">
        <v>77</v>
      </c>
      <c r="C76" s="22">
        <f>SUM(C73:C75)</f>
        <v>792296.4</v>
      </c>
    </row>
    <row r="77" spans="1:3" x14ac:dyDescent="0.25">
      <c r="A77" s="21">
        <v>16</v>
      </c>
      <c r="B77" s="23" t="s">
        <v>81</v>
      </c>
      <c r="C77" s="16"/>
    </row>
    <row r="78" spans="1:3" x14ac:dyDescent="0.25">
      <c r="A78" s="20"/>
      <c r="B78" s="2" t="s">
        <v>83</v>
      </c>
      <c r="C78" s="15">
        <v>5457476.4000000004</v>
      </c>
    </row>
    <row r="79" spans="1:3" x14ac:dyDescent="0.25">
      <c r="A79" s="20"/>
      <c r="B79" s="2" t="s">
        <v>84</v>
      </c>
      <c r="C79" s="15">
        <v>5298268.8</v>
      </c>
    </row>
    <row r="80" spans="1:3" x14ac:dyDescent="0.25">
      <c r="A80" s="20"/>
      <c r="B80" s="2" t="s">
        <v>85</v>
      </c>
      <c r="C80" s="25">
        <v>2821771.2</v>
      </c>
    </row>
    <row r="81" spans="1:4" x14ac:dyDescent="0.25">
      <c r="A81" s="20"/>
      <c r="B81" s="2" t="s">
        <v>86</v>
      </c>
      <c r="C81" s="15">
        <v>2675284.7999999998</v>
      </c>
    </row>
    <row r="82" spans="1:4" x14ac:dyDescent="0.25">
      <c r="A82" s="21"/>
      <c r="B82" s="24" t="s">
        <v>82</v>
      </c>
      <c r="C82" s="22">
        <f>SUM(C78:C81)</f>
        <v>16252801.199999999</v>
      </c>
    </row>
    <row r="83" spans="1:4" x14ac:dyDescent="0.25">
      <c r="A83" s="10"/>
      <c r="B83" s="2"/>
      <c r="C83" s="15"/>
    </row>
    <row r="84" spans="1:4" x14ac:dyDescent="0.25">
      <c r="A84" s="13"/>
      <c r="B84" s="14" t="s">
        <v>3</v>
      </c>
      <c r="C84" s="17">
        <f>C8+C11+C16+C21+C26+C31+C36+C41+C46+C51+C56+C61+C66+C71+C76+C82</f>
        <v>24629831.600000001</v>
      </c>
      <c r="D84" s="5"/>
    </row>
    <row r="85" spans="1:4" x14ac:dyDescent="0.25">
      <c r="A85" s="10"/>
      <c r="B85" s="10" t="s">
        <v>2</v>
      </c>
      <c r="C85" s="15">
        <f>C84*20/120</f>
        <v>4104971.9333333331</v>
      </c>
    </row>
    <row r="86" spans="1:4" x14ac:dyDescent="0.25">
      <c r="A86" s="34" t="s">
        <v>89</v>
      </c>
      <c r="B86" s="34"/>
      <c r="C86" s="34"/>
    </row>
    <row r="87" spans="1:4" hidden="1" x14ac:dyDescent="0.25">
      <c r="A87" s="7"/>
      <c r="B87" s="8"/>
      <c r="C87" s="6"/>
    </row>
    <row r="88" spans="1:4" hidden="1" x14ac:dyDescent="0.25">
      <c r="A88" s="3"/>
      <c r="B88" s="9" t="s">
        <v>4</v>
      </c>
      <c r="C88" s="4"/>
    </row>
    <row r="90" spans="1:4" x14ac:dyDescent="0.25">
      <c r="C90" s="5"/>
    </row>
  </sheetData>
  <mergeCells count="3">
    <mergeCell ref="A1:C1"/>
    <mergeCell ref="A2:C2"/>
    <mergeCell ref="A86:C8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РЕЕСТР КР Корп 13  АУДИТОРИИ</vt:lpstr>
      <vt:lpstr>РЕЕСТР КР Корп 13 ауд  от 16)</vt:lpstr>
      <vt:lpstr>РЕЕСТР КР Корп 13 аудит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2022-12-27T14:04:24Z</dcterms:modified>
</cp:coreProperties>
</file>